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ublic2016\OLYMPIADY\POPS\2021-2022\ChO\Usmernenia\KK ChO A\"/>
    </mc:Choice>
  </mc:AlternateContent>
  <bookViews>
    <workbookView xWindow="0" yWindow="0" windowWidth="20355" windowHeight="7185"/>
  </bookViews>
  <sheets>
    <sheet name="VL KKCHO A58 xx" sheetId="1" r:id="rId1"/>
  </sheets>
  <calcPr calcId="152511"/>
</workbook>
</file>

<file path=xl/calcChain.xml><?xml version="1.0" encoding="utf-8"?>
<calcChain xmlns="http://schemas.openxmlformats.org/spreadsheetml/2006/main">
  <c r="V20" i="1" l="1"/>
  <c r="V21" i="1" s="1"/>
  <c r="U20" i="1"/>
  <c r="U21" i="1" s="1"/>
  <c r="T21" i="1"/>
  <c r="T20" i="1"/>
  <c r="S20" i="1"/>
  <c r="S21" i="1" s="1"/>
  <c r="Q20" i="1"/>
  <c r="Q21" i="1" s="1"/>
  <c r="P20" i="1"/>
  <c r="P21" i="1" s="1"/>
  <c r="O20" i="1"/>
  <c r="O21" i="1" s="1"/>
  <c r="AA17" i="1"/>
  <c r="AB17" i="1" s="1"/>
  <c r="AA16" i="1"/>
  <c r="AA15" i="1"/>
  <c r="AB15" i="1" s="1"/>
  <c r="AA14" i="1"/>
  <c r="AB14" i="1" s="1"/>
  <c r="AA13" i="1"/>
  <c r="AB13" i="1" s="1"/>
  <c r="W17" i="1"/>
  <c r="X17" i="1" s="1"/>
  <c r="W16" i="1"/>
  <c r="W15" i="1"/>
  <c r="X15" i="1" s="1"/>
  <c r="W14" i="1"/>
  <c r="X14" i="1" s="1"/>
  <c r="W13" i="1"/>
  <c r="X13" i="1" s="1"/>
  <c r="M19" i="1"/>
  <c r="N19" i="1" s="1"/>
  <c r="M18" i="1"/>
  <c r="M17" i="1"/>
  <c r="M16" i="1"/>
  <c r="N16" i="1" s="1"/>
  <c r="AC16" i="1" s="1"/>
  <c r="AF16" i="1" s="1"/>
  <c r="AG16" i="1" s="1"/>
  <c r="M15" i="1"/>
  <c r="N15" i="1" s="1"/>
  <c r="AC15" i="1" s="1"/>
  <c r="AF15" i="1" s="1"/>
  <c r="AG15" i="1" s="1"/>
  <c r="M14" i="1"/>
  <c r="M13" i="1"/>
  <c r="N13" i="1" s="1"/>
  <c r="AC13" i="1" s="1"/>
  <c r="AF13" i="1" s="1"/>
  <c r="AG13" i="1" s="1"/>
  <c r="M12" i="1"/>
  <c r="M11" i="1"/>
  <c r="M10" i="1"/>
  <c r="M9" i="1"/>
  <c r="M8" i="1"/>
  <c r="AB16" i="1"/>
  <c r="X16" i="1"/>
  <c r="R17" i="1"/>
  <c r="R16" i="1"/>
  <c r="R15" i="1"/>
  <c r="R14" i="1"/>
  <c r="R13" i="1"/>
  <c r="N17" i="1"/>
  <c r="AC17" i="1" s="1"/>
  <c r="AF17" i="1" s="1"/>
  <c r="AG17" i="1" s="1"/>
  <c r="N14" i="1"/>
  <c r="AC14" i="1" s="1"/>
  <c r="AF14" i="1" s="1"/>
  <c r="AG14" i="1" s="1"/>
  <c r="AE20" i="1"/>
  <c r="AE21" i="1" s="1"/>
  <c r="AD20" i="1"/>
  <c r="AD21" i="1" s="1"/>
  <c r="Z20" i="1"/>
  <c r="Z21" i="1" s="1"/>
  <c r="Y20" i="1"/>
  <c r="Y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  <c r="AA19" i="1"/>
  <c r="AB19" i="1" s="1"/>
  <c r="W19" i="1"/>
  <c r="X19" i="1" s="1"/>
  <c r="R19" i="1"/>
  <c r="M20" i="1" l="1"/>
  <c r="AC19" i="1"/>
  <c r="AF19" i="1" s="1"/>
  <c r="AG19" i="1" s="1"/>
  <c r="AA8" i="1"/>
  <c r="AB8" i="1" s="1"/>
  <c r="AA12" i="1"/>
  <c r="AB12" i="1" s="1"/>
  <c r="AA9" i="1"/>
  <c r="AB9" i="1" s="1"/>
  <c r="AA18" i="1"/>
  <c r="AB18" i="1" s="1"/>
  <c r="AA11" i="1"/>
  <c r="AB11" i="1" s="1"/>
  <c r="AA10" i="1"/>
  <c r="AB10" i="1" s="1"/>
  <c r="AA7" i="1"/>
  <c r="AB7" i="1" s="1"/>
  <c r="W8" i="1"/>
  <c r="N8" i="1"/>
  <c r="R8" i="1"/>
  <c r="N12" i="1"/>
  <c r="N18" i="1"/>
  <c r="N11" i="1"/>
  <c r="N10" i="1"/>
  <c r="M7" i="1"/>
  <c r="R11" i="1"/>
  <c r="W12" i="1"/>
  <c r="W9" i="1"/>
  <c r="X9" i="1" s="1"/>
  <c r="W18" i="1"/>
  <c r="X18" i="1" s="1"/>
  <c r="W11" i="1"/>
  <c r="X11" i="1" s="1"/>
  <c r="W10" i="1"/>
  <c r="X10" i="1" s="1"/>
  <c r="N9" i="1"/>
  <c r="W7" i="1"/>
  <c r="R7" i="1"/>
  <c r="R12" i="1"/>
  <c r="R9" i="1"/>
  <c r="R18" i="1"/>
  <c r="R10" i="1"/>
  <c r="N20" i="1" l="1"/>
  <c r="N21" i="1" s="1"/>
  <c r="R20" i="1"/>
  <c r="R21" i="1" s="1"/>
  <c r="M21" i="1"/>
  <c r="AB20" i="1"/>
  <c r="AB21" i="1" s="1"/>
  <c r="AA20" i="1"/>
  <c r="AA21" i="1" s="1"/>
  <c r="X8" i="1"/>
  <c r="AC8" i="1" s="1"/>
  <c r="W20" i="1"/>
  <c r="W21" i="1" s="1"/>
  <c r="AC10" i="1"/>
  <c r="AF10" i="1" s="1"/>
  <c r="AG10" i="1" s="1"/>
  <c r="AC7" i="1"/>
  <c r="AF7" i="1" s="1"/>
  <c r="X12" i="1"/>
  <c r="AC12" i="1" s="1"/>
  <c r="AF12" i="1" s="1"/>
  <c r="AG12" i="1" s="1"/>
  <c r="AC18" i="1"/>
  <c r="AF18" i="1" s="1"/>
  <c r="AG18" i="1" s="1"/>
  <c r="AC11" i="1"/>
  <c r="AF11" i="1" s="1"/>
  <c r="AG11" i="1" s="1"/>
  <c r="AC9" i="1"/>
  <c r="AF9" i="1" s="1"/>
  <c r="AG9" i="1" s="1"/>
  <c r="AC20" i="1" l="1"/>
  <c r="AC21" i="1" s="1"/>
  <c r="X20" i="1"/>
  <c r="X21" i="1" s="1"/>
  <c r="AF8" i="1"/>
  <c r="AF20" i="1" l="1"/>
  <c r="AF21" i="1" s="1"/>
  <c r="AG8" i="1"/>
</calcChain>
</file>

<file path=xl/comments1.xml><?xml version="1.0" encoding="utf-8"?>
<comments xmlns="http://schemas.openxmlformats.org/spreadsheetml/2006/main">
  <authors>
    <author>bursova</author>
  </authors>
  <commentList>
    <comment ref="M6" authorId="0" shapeId="0">
      <text>
        <r>
          <rPr>
            <sz val="8"/>
            <color indexed="81"/>
            <rFont val="Tahoma"/>
            <family val="2"/>
            <charset val="238"/>
          </rPr>
          <t xml:space="preserve">pomocné body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" authorId="0" shapeId="0">
      <text>
        <r>
          <rPr>
            <sz val="8"/>
            <color indexed="81"/>
            <rFont val="Tahoma"/>
            <family val="2"/>
            <charset val="238"/>
          </rPr>
          <t xml:space="preserve">body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<sst xmlns="http://schemas.openxmlformats.org/spreadsheetml/2006/main" count="31" uniqueCount="26">
  <si>
    <t>Priezvisko, meno</t>
  </si>
  <si>
    <t>Fyzikálna chémia</t>
  </si>
  <si>
    <t xml:space="preserve"> pb</t>
  </si>
  <si>
    <t>pb</t>
  </si>
  <si>
    <t>Biochémia</t>
  </si>
  <si>
    <t>Teória</t>
  </si>
  <si>
    <t>Prax</t>
  </si>
  <si>
    <t>Pripravoval(a)</t>
  </si>
  <si>
    <t>Priemerný bodový zisk</t>
  </si>
  <si>
    <t>% úspešnosti</t>
  </si>
  <si>
    <t>Výsledková listina krajského kola Chemickej olympiády</t>
  </si>
  <si>
    <t>b</t>
  </si>
  <si>
    <t>Poradie</t>
  </si>
  <si>
    <t>Org. chémia</t>
  </si>
  <si>
    <t>Názov a adresa školy</t>
  </si>
  <si>
    <t>SPOLU</t>
  </si>
  <si>
    <t>ACH</t>
  </si>
  <si>
    <t>ÚR</t>
  </si>
  <si>
    <t xml:space="preserve">spolu </t>
  </si>
  <si>
    <t>OCH</t>
  </si>
  <si>
    <t>58. ročník, školský rok 2021/2022, kategória A</t>
  </si>
  <si>
    <t>súť. číslo</t>
  </si>
  <si>
    <t xml:space="preserve"> min. 40 %</t>
  </si>
  <si>
    <t>Anorganická a analytická chémia</t>
  </si>
  <si>
    <r>
      <t>Vypracoval</t>
    </r>
    <r>
      <rPr>
        <sz val="10"/>
        <color theme="0" tint="-0.34998626667073579"/>
        <rFont val="Arial CE"/>
        <charset val="238"/>
      </rPr>
      <t>a</t>
    </r>
    <r>
      <rPr>
        <sz val="10"/>
        <rFont val="Arial CE"/>
        <charset val="238"/>
      </rPr>
      <t xml:space="preserve">:                                                          predseda KK CHO                                                    kraja </t>
    </r>
  </si>
  <si>
    <r>
      <rPr>
        <b/>
        <sz val="16"/>
        <color rgb="FFFF0000"/>
        <rFont val="Arial CE"/>
        <charset val="238"/>
      </rPr>
      <t>XX</t>
    </r>
    <r>
      <rPr>
        <b/>
        <sz val="16"/>
        <rFont val="Arial CE"/>
        <charset val="238"/>
      </rPr>
      <t xml:space="preserve">-ský kraj,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</si>
</sst>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6"/>
      <name val="Arial CE"/>
      <family val="2"/>
      <charset val="238"/>
    </font>
    <font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sz val="10"/>
      <color indexed="10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Narrow"/>
      <family val="2"/>
      <charset val="238"/>
    </font>
    <font>
      <sz val="9"/>
      <name val="Arial CE"/>
      <charset val="238"/>
    </font>
    <font>
      <b/>
      <sz val="8"/>
      <name val="Arial Narrow"/>
      <family val="2"/>
      <charset val="238"/>
    </font>
    <font>
      <b/>
      <sz val="8"/>
      <name val="Arial CE"/>
      <family val="2"/>
      <charset val="238"/>
    </font>
    <font>
      <sz val="10"/>
      <color rgb="FFC00000"/>
      <name val="Arial CE"/>
      <charset val="238"/>
    </font>
    <font>
      <sz val="9"/>
      <color rgb="FFFF0000"/>
      <name val="Arial CE"/>
      <charset val="238"/>
    </font>
    <font>
      <sz val="9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10"/>
      <color theme="0" tint="-0.34998626667073579"/>
      <name val="Arial CE"/>
      <charset val="238"/>
    </font>
    <font>
      <b/>
      <sz val="18"/>
      <name val="Arial CE"/>
      <charset val="238"/>
    </font>
    <font>
      <sz val="18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charset val="238"/>
    </font>
    <font>
      <b/>
      <sz val="16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5" fillId="0" borderId="0" xfId="0" applyFont="1" applyBorder="1"/>
    <xf numFmtId="0" fontId="0" fillId="0" borderId="0" xfId="0" applyFill="1" applyBorder="1"/>
    <xf numFmtId="0" fontId="1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9" fillId="0" borderId="0" xfId="0" applyFont="1"/>
    <xf numFmtId="0" fontId="0" fillId="0" borderId="3" xfId="0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" fontId="14" fillId="0" borderId="29" xfId="0" applyNumberFormat="1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164" fontId="7" fillId="2" borderId="3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14" fillId="0" borderId="34" xfId="0" applyNumberFormat="1" applyFont="1" applyBorder="1" applyAlignment="1">
      <alignment horizontal="center" vertical="center"/>
    </xf>
    <xf numFmtId="164" fontId="7" fillId="2" borderId="43" xfId="0" applyNumberFormat="1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7" fillId="2" borderId="44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14" fillId="0" borderId="35" xfId="0" applyNumberFormat="1" applyFont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/>
    </xf>
    <xf numFmtId="2" fontId="16" fillId="0" borderId="23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2" fontId="8" fillId="2" borderId="20" xfId="0" applyNumberFormat="1" applyFont="1" applyFill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2" fontId="15" fillId="0" borderId="29" xfId="0" applyNumberFormat="1" applyFont="1" applyBorder="1" applyAlignment="1">
      <alignment horizontal="center" vertical="center"/>
    </xf>
    <xf numFmtId="2" fontId="15" fillId="0" borderId="30" xfId="0" applyNumberFormat="1" applyFont="1" applyBorder="1" applyAlignment="1">
      <alignment horizontal="center" vertical="center"/>
    </xf>
    <xf numFmtId="2" fontId="18" fillId="2" borderId="41" xfId="0" applyNumberFormat="1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2" fontId="20" fillId="0" borderId="26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/>
    </xf>
    <xf numFmtId="2" fontId="20" fillId="0" borderId="45" xfId="0" applyNumberFormat="1" applyFont="1" applyFill="1" applyBorder="1" applyAlignment="1">
      <alignment horizontal="center" vertical="center"/>
    </xf>
    <xf numFmtId="2" fontId="20" fillId="0" borderId="46" xfId="0" applyNumberFormat="1" applyFont="1" applyFill="1" applyBorder="1" applyAlignment="1">
      <alignment horizontal="center" vertical="center"/>
    </xf>
    <xf numFmtId="2" fontId="22" fillId="0" borderId="32" xfId="0" applyNumberFormat="1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P39"/>
  <sheetViews>
    <sheetView tabSelected="1" zoomScale="90" zoomScaleNormal="90" workbookViewId="0">
      <selection activeCell="D24" sqref="D24"/>
    </sheetView>
  </sheetViews>
  <sheetFormatPr defaultRowHeight="12.75" x14ac:dyDescent="0.2"/>
  <cols>
    <col min="1" max="2" width="3.140625" customWidth="1"/>
    <col min="3" max="3" width="27.5703125" customWidth="1"/>
    <col min="4" max="4" width="31.28515625" customWidth="1"/>
    <col min="5" max="8" width="5.140625" customWidth="1"/>
    <col min="9" max="9" width="5.28515625" customWidth="1"/>
    <col min="10" max="11" width="5.140625" customWidth="1"/>
    <col min="12" max="14" width="5.28515625" customWidth="1"/>
    <col min="15" max="17" width="5.140625" customWidth="1"/>
    <col min="18" max="23" width="5.28515625" customWidth="1"/>
    <col min="24" max="24" width="5.140625" customWidth="1"/>
    <col min="25" max="27" width="5.28515625" customWidth="1"/>
    <col min="28" max="28" width="5.140625" customWidth="1"/>
    <col min="29" max="29" width="8" customWidth="1"/>
    <col min="30" max="31" width="6.140625" customWidth="1"/>
    <col min="32" max="32" width="9.42578125" customWidth="1"/>
    <col min="33" max="33" width="8.7109375" customWidth="1"/>
    <col min="34" max="34" width="26.5703125" customWidth="1"/>
    <col min="35" max="35" width="4.7109375" customWidth="1"/>
    <col min="36" max="37" width="5" customWidth="1"/>
    <col min="38" max="38" width="7" customWidth="1"/>
    <col min="39" max="39" width="6.28515625" customWidth="1"/>
    <col min="40" max="40" width="13.28515625" customWidth="1"/>
    <col min="41" max="41" width="8.140625" customWidth="1"/>
    <col min="42" max="42" width="8.85546875" customWidth="1"/>
    <col min="43" max="43" width="15.5703125" customWidth="1"/>
  </cols>
  <sheetData>
    <row r="1" spans="1:42" s="15" customFormat="1" ht="29.25" customHeight="1" x14ac:dyDescent="0.2">
      <c r="A1" s="131" t="s">
        <v>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N1" s="109"/>
    </row>
    <row r="2" spans="1:42" s="15" customFormat="1" ht="24.75" customHeight="1" x14ac:dyDescent="0.2">
      <c r="A2" s="130" t="s">
        <v>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10"/>
      <c r="AJ2" s="110"/>
      <c r="AK2" s="110"/>
      <c r="AL2" s="110"/>
      <c r="AM2" s="110"/>
      <c r="AN2" s="110"/>
    </row>
    <row r="3" spans="1:42" s="15" customFormat="1" ht="30" customHeight="1" x14ac:dyDescent="0.2">
      <c r="A3" s="133" t="s">
        <v>25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11"/>
      <c r="AJ3" s="111"/>
      <c r="AK3" s="111"/>
      <c r="AL3" s="111"/>
      <c r="AM3" s="111"/>
    </row>
    <row r="4" spans="1:42" ht="16.5" thickBot="1" x14ac:dyDescent="0.3">
      <c r="A4" s="1"/>
      <c r="B4" s="1"/>
      <c r="C4" s="1"/>
      <c r="D4" s="11"/>
      <c r="Q4" s="1"/>
      <c r="R4" s="1"/>
      <c r="S4" s="1"/>
      <c r="T4" s="1"/>
      <c r="AA4" s="2"/>
      <c r="AB4" s="2"/>
      <c r="AC4" s="2"/>
      <c r="AD4" s="2"/>
      <c r="AE4" s="2"/>
      <c r="AF4" s="2"/>
    </row>
    <row r="5" spans="1:42" s="15" customFormat="1" ht="19.899999999999999" customHeight="1" thickBot="1" x14ac:dyDescent="0.25">
      <c r="A5" s="134" t="s">
        <v>12</v>
      </c>
      <c r="B5" s="134" t="s">
        <v>21</v>
      </c>
      <c r="C5" s="137" t="s">
        <v>0</v>
      </c>
      <c r="D5" s="147" t="s">
        <v>14</v>
      </c>
      <c r="E5" s="142" t="s">
        <v>23</v>
      </c>
      <c r="F5" s="143"/>
      <c r="G5" s="143"/>
      <c r="H5" s="143"/>
      <c r="I5" s="143"/>
      <c r="J5" s="143"/>
      <c r="K5" s="143"/>
      <c r="L5" s="143"/>
      <c r="M5" s="143"/>
      <c r="N5" s="144"/>
      <c r="O5" s="142" t="s">
        <v>1</v>
      </c>
      <c r="P5" s="143"/>
      <c r="Q5" s="143"/>
      <c r="R5" s="143"/>
      <c r="S5" s="127" t="s">
        <v>13</v>
      </c>
      <c r="T5" s="128"/>
      <c r="U5" s="128"/>
      <c r="V5" s="128"/>
      <c r="W5" s="128"/>
      <c r="X5" s="129"/>
      <c r="Y5" s="127" t="s">
        <v>4</v>
      </c>
      <c r="Z5" s="128"/>
      <c r="AA5" s="128"/>
      <c r="AB5" s="129"/>
      <c r="AC5" s="13" t="s">
        <v>5</v>
      </c>
      <c r="AD5" s="145" t="s">
        <v>6</v>
      </c>
      <c r="AE5" s="146"/>
      <c r="AF5" s="14" t="s">
        <v>15</v>
      </c>
    </row>
    <row r="6" spans="1:42" s="15" customFormat="1" ht="19.899999999999999" customHeight="1" thickBot="1" x14ac:dyDescent="0.25">
      <c r="A6" s="140"/>
      <c r="B6" s="135"/>
      <c r="C6" s="138"/>
      <c r="D6" s="148"/>
      <c r="E6" s="9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16" t="s">
        <v>2</v>
      </c>
      <c r="N6" s="17" t="s">
        <v>11</v>
      </c>
      <c r="O6" s="18">
        <v>1</v>
      </c>
      <c r="P6" s="19">
        <v>2</v>
      </c>
      <c r="Q6" s="19">
        <v>3</v>
      </c>
      <c r="R6" s="20" t="s">
        <v>11</v>
      </c>
      <c r="S6" s="21">
        <v>1</v>
      </c>
      <c r="T6" s="22">
        <v>2</v>
      </c>
      <c r="U6" s="22">
        <v>3</v>
      </c>
      <c r="V6" s="19">
        <v>4</v>
      </c>
      <c r="W6" s="23" t="s">
        <v>3</v>
      </c>
      <c r="X6" s="24" t="s">
        <v>11</v>
      </c>
      <c r="Y6" s="25">
        <v>1</v>
      </c>
      <c r="Z6" s="26">
        <v>2</v>
      </c>
      <c r="AA6" s="16" t="s">
        <v>3</v>
      </c>
      <c r="AB6" s="20" t="s">
        <v>11</v>
      </c>
      <c r="AC6" s="27" t="s">
        <v>18</v>
      </c>
      <c r="AD6" s="28" t="s">
        <v>16</v>
      </c>
      <c r="AE6" s="29" t="s">
        <v>19</v>
      </c>
      <c r="AF6" s="29" t="s">
        <v>11</v>
      </c>
      <c r="AG6" s="30" t="s">
        <v>17</v>
      </c>
    </row>
    <row r="7" spans="1:42" s="15" customFormat="1" ht="19.899999999999999" customHeight="1" thickBot="1" x14ac:dyDescent="0.25">
      <c r="A7" s="141"/>
      <c r="B7" s="136"/>
      <c r="C7" s="139"/>
      <c r="D7" s="149"/>
      <c r="E7" s="7">
        <v>2</v>
      </c>
      <c r="F7" s="8">
        <v>6</v>
      </c>
      <c r="G7" s="8">
        <v>10</v>
      </c>
      <c r="H7" s="8">
        <v>3</v>
      </c>
      <c r="I7" s="8">
        <v>2</v>
      </c>
      <c r="J7" s="8">
        <v>5</v>
      </c>
      <c r="K7" s="8">
        <v>3</v>
      </c>
      <c r="L7" s="8">
        <v>5</v>
      </c>
      <c r="M7" s="31">
        <f t="shared" ref="M7:M20" si="0">SUM(E7:L7)</f>
        <v>36</v>
      </c>
      <c r="N7" s="32">
        <v>18</v>
      </c>
      <c r="O7" s="33">
        <v>4</v>
      </c>
      <c r="P7" s="34">
        <v>7</v>
      </c>
      <c r="Q7" s="34">
        <v>6</v>
      </c>
      <c r="R7" s="35">
        <f t="shared" ref="R7:R19" si="1">SUM(O7:Q7)</f>
        <v>17</v>
      </c>
      <c r="S7" s="33">
        <v>34</v>
      </c>
      <c r="T7" s="34">
        <v>22</v>
      </c>
      <c r="U7" s="34">
        <v>5</v>
      </c>
      <c r="V7" s="34">
        <v>7</v>
      </c>
      <c r="W7" s="36">
        <f t="shared" ref="W7:W19" si="2">SUM(S7:V7)</f>
        <v>68</v>
      </c>
      <c r="X7" s="37">
        <v>17</v>
      </c>
      <c r="Y7" s="38">
        <v>18</v>
      </c>
      <c r="Z7" s="39">
        <v>6</v>
      </c>
      <c r="AA7" s="40">
        <f t="shared" ref="AA7:AA19" si="3">SUM(Y7:Z7)</f>
        <v>24</v>
      </c>
      <c r="AB7" s="35">
        <f t="shared" ref="AB7:AB19" si="4">AA7*8/24</f>
        <v>8</v>
      </c>
      <c r="AC7" s="41">
        <f t="shared" ref="AC7:AC19" si="5">N7+R7+X7+AB7</f>
        <v>60</v>
      </c>
      <c r="AD7" s="122">
        <v>25</v>
      </c>
      <c r="AE7" s="123">
        <v>15</v>
      </c>
      <c r="AF7" s="42">
        <f>AC7+AD7+AE7</f>
        <v>100</v>
      </c>
      <c r="AG7" s="43" t="s">
        <v>22</v>
      </c>
      <c r="AH7" s="12" t="s">
        <v>7</v>
      </c>
      <c r="AJ7" s="44"/>
      <c r="AK7" s="44"/>
      <c r="AL7" s="44"/>
      <c r="AM7" s="44"/>
      <c r="AN7" s="44"/>
      <c r="AO7" s="44"/>
      <c r="AP7" s="44"/>
    </row>
    <row r="8" spans="1:42" s="15" customFormat="1" ht="19.899999999999999" customHeight="1" thickBot="1" x14ac:dyDescent="0.25">
      <c r="A8" s="14">
        <v>1</v>
      </c>
      <c r="B8" s="14"/>
      <c r="C8" s="14"/>
      <c r="D8" s="45"/>
      <c r="E8" s="112">
        <v>1</v>
      </c>
      <c r="F8" s="113">
        <v>3</v>
      </c>
      <c r="G8" s="113">
        <v>5</v>
      </c>
      <c r="H8" s="113">
        <v>1</v>
      </c>
      <c r="I8" s="113">
        <v>2</v>
      </c>
      <c r="J8" s="113">
        <v>3</v>
      </c>
      <c r="K8" s="113">
        <v>1</v>
      </c>
      <c r="L8" s="113">
        <v>4</v>
      </c>
      <c r="M8" s="31">
        <f t="shared" si="0"/>
        <v>20</v>
      </c>
      <c r="N8" s="46">
        <f t="shared" ref="N8:N19" si="6">M8*18/36</f>
        <v>10</v>
      </c>
      <c r="O8" s="114">
        <v>2</v>
      </c>
      <c r="P8" s="115">
        <v>5</v>
      </c>
      <c r="Q8" s="115">
        <v>2</v>
      </c>
      <c r="R8" s="47">
        <f t="shared" si="1"/>
        <v>9</v>
      </c>
      <c r="S8" s="114">
        <v>20</v>
      </c>
      <c r="T8" s="115">
        <v>10</v>
      </c>
      <c r="U8" s="115">
        <v>5</v>
      </c>
      <c r="V8" s="115">
        <v>4</v>
      </c>
      <c r="W8" s="48">
        <f t="shared" si="2"/>
        <v>39</v>
      </c>
      <c r="X8" s="49">
        <f t="shared" ref="X8:X19" si="7">W8*17/85</f>
        <v>7.8</v>
      </c>
      <c r="Y8" s="116">
        <v>15</v>
      </c>
      <c r="Z8" s="117">
        <v>5</v>
      </c>
      <c r="AA8" s="50">
        <f t="shared" si="3"/>
        <v>20</v>
      </c>
      <c r="AB8" s="51">
        <f t="shared" si="4"/>
        <v>6.666666666666667</v>
      </c>
      <c r="AC8" s="52">
        <f t="shared" si="5"/>
        <v>33.466666666666669</v>
      </c>
      <c r="AD8" s="118">
        <v>10</v>
      </c>
      <c r="AE8" s="119">
        <v>10</v>
      </c>
      <c r="AF8" s="53">
        <f t="shared" ref="AF8:AF17" si="8">AC8+AD8+AE8</f>
        <v>53.466666666666669</v>
      </c>
      <c r="AG8" s="54" t="str">
        <f>IF(AF8&gt;39.99,"U R","––")</f>
        <v>U R</v>
      </c>
      <c r="AH8" s="55"/>
    </row>
    <row r="9" spans="1:42" s="15" customFormat="1" ht="19.899999999999999" customHeight="1" thickBot="1" x14ac:dyDescent="0.25">
      <c r="A9" s="56">
        <v>2</v>
      </c>
      <c r="B9" s="56"/>
      <c r="C9" s="56"/>
      <c r="D9" s="57"/>
      <c r="E9" s="58"/>
      <c r="F9" s="59"/>
      <c r="G9" s="59"/>
      <c r="H9" s="59"/>
      <c r="I9" s="59"/>
      <c r="J9" s="59"/>
      <c r="K9" s="59"/>
      <c r="L9" s="59"/>
      <c r="M9" s="31">
        <f t="shared" si="0"/>
        <v>0</v>
      </c>
      <c r="N9" s="60">
        <f t="shared" si="6"/>
        <v>0</v>
      </c>
      <c r="O9" s="61"/>
      <c r="P9" s="62"/>
      <c r="Q9" s="62"/>
      <c r="R9" s="63">
        <f t="shared" si="1"/>
        <v>0</v>
      </c>
      <c r="S9" s="61"/>
      <c r="T9" s="62"/>
      <c r="U9" s="62"/>
      <c r="V9" s="62"/>
      <c r="W9" s="64">
        <f t="shared" si="2"/>
        <v>0</v>
      </c>
      <c r="X9" s="65">
        <f t="shared" si="7"/>
        <v>0</v>
      </c>
      <c r="Y9" s="66"/>
      <c r="Z9" s="67"/>
      <c r="AA9" s="68">
        <f t="shared" si="3"/>
        <v>0</v>
      </c>
      <c r="AB9" s="69">
        <f t="shared" si="4"/>
        <v>0</v>
      </c>
      <c r="AC9" s="70">
        <f t="shared" si="5"/>
        <v>0</v>
      </c>
      <c r="AD9" s="120"/>
      <c r="AE9" s="121"/>
      <c r="AF9" s="53">
        <f t="shared" si="8"/>
        <v>0</v>
      </c>
      <c r="AG9" s="54" t="str">
        <f t="shared" ref="AG9:AG19" si="9">IF(AF9&gt;39.99,"U R","––")</f>
        <v>––</v>
      </c>
      <c r="AH9" s="71"/>
    </row>
    <row r="10" spans="1:42" s="15" customFormat="1" ht="19.899999999999999" customHeight="1" thickBot="1" x14ac:dyDescent="0.25">
      <c r="A10" s="72">
        <v>3</v>
      </c>
      <c r="B10" s="72"/>
      <c r="C10" s="72"/>
      <c r="D10" s="57"/>
      <c r="E10" s="58"/>
      <c r="F10" s="59"/>
      <c r="G10" s="59"/>
      <c r="H10" s="59"/>
      <c r="I10" s="59"/>
      <c r="J10" s="59"/>
      <c r="K10" s="59"/>
      <c r="L10" s="59"/>
      <c r="M10" s="31">
        <f t="shared" si="0"/>
        <v>0</v>
      </c>
      <c r="N10" s="60">
        <f t="shared" si="6"/>
        <v>0</v>
      </c>
      <c r="O10" s="61"/>
      <c r="P10" s="62"/>
      <c r="Q10" s="62"/>
      <c r="R10" s="63">
        <f t="shared" si="1"/>
        <v>0</v>
      </c>
      <c r="S10" s="61"/>
      <c r="T10" s="62"/>
      <c r="U10" s="62"/>
      <c r="V10" s="62"/>
      <c r="W10" s="64">
        <f t="shared" si="2"/>
        <v>0</v>
      </c>
      <c r="X10" s="65">
        <f t="shared" si="7"/>
        <v>0</v>
      </c>
      <c r="Y10" s="66"/>
      <c r="Z10" s="67"/>
      <c r="AA10" s="68">
        <f t="shared" si="3"/>
        <v>0</v>
      </c>
      <c r="AB10" s="51">
        <f t="shared" si="4"/>
        <v>0</v>
      </c>
      <c r="AC10" s="70">
        <f t="shared" si="5"/>
        <v>0</v>
      </c>
      <c r="AD10" s="120"/>
      <c r="AE10" s="121"/>
      <c r="AF10" s="53">
        <f t="shared" si="8"/>
        <v>0</v>
      </c>
      <c r="AG10" s="54" t="str">
        <f t="shared" si="9"/>
        <v>––</v>
      </c>
      <c r="AH10" s="71"/>
    </row>
    <row r="11" spans="1:42" s="15" customFormat="1" ht="19.899999999999999" customHeight="1" thickBot="1" x14ac:dyDescent="0.25">
      <c r="A11" s="56">
        <v>4</v>
      </c>
      <c r="B11" s="72"/>
      <c r="C11" s="72"/>
      <c r="D11" s="45"/>
      <c r="E11" s="58"/>
      <c r="F11" s="59"/>
      <c r="G11" s="59"/>
      <c r="H11" s="59"/>
      <c r="I11" s="59"/>
      <c r="J11" s="59"/>
      <c r="K11" s="59"/>
      <c r="L11" s="59"/>
      <c r="M11" s="31">
        <f t="shared" si="0"/>
        <v>0</v>
      </c>
      <c r="N11" s="60">
        <f t="shared" si="6"/>
        <v>0</v>
      </c>
      <c r="O11" s="61"/>
      <c r="P11" s="62"/>
      <c r="Q11" s="62"/>
      <c r="R11" s="63">
        <f t="shared" si="1"/>
        <v>0</v>
      </c>
      <c r="S11" s="61"/>
      <c r="T11" s="62"/>
      <c r="U11" s="62"/>
      <c r="V11" s="62"/>
      <c r="W11" s="64">
        <f t="shared" si="2"/>
        <v>0</v>
      </c>
      <c r="X11" s="65">
        <f t="shared" si="7"/>
        <v>0</v>
      </c>
      <c r="Y11" s="66"/>
      <c r="Z11" s="67"/>
      <c r="AA11" s="68">
        <f t="shared" si="3"/>
        <v>0</v>
      </c>
      <c r="AB11" s="60">
        <f t="shared" si="4"/>
        <v>0</v>
      </c>
      <c r="AC11" s="70">
        <f t="shared" si="5"/>
        <v>0</v>
      </c>
      <c r="AD11" s="120"/>
      <c r="AE11" s="121"/>
      <c r="AF11" s="53">
        <f t="shared" si="8"/>
        <v>0</v>
      </c>
      <c r="AG11" s="54" t="str">
        <f t="shared" si="9"/>
        <v>––</v>
      </c>
      <c r="AH11" s="71"/>
    </row>
    <row r="12" spans="1:42" s="15" customFormat="1" ht="19.899999999999999" customHeight="1" thickBot="1" x14ac:dyDescent="0.25">
      <c r="A12" s="72">
        <v>5</v>
      </c>
      <c r="B12" s="72"/>
      <c r="C12" s="72"/>
      <c r="D12" s="57"/>
      <c r="E12" s="58"/>
      <c r="F12" s="59"/>
      <c r="G12" s="59"/>
      <c r="H12" s="59"/>
      <c r="I12" s="59"/>
      <c r="J12" s="59"/>
      <c r="K12" s="59"/>
      <c r="L12" s="59"/>
      <c r="M12" s="31">
        <f t="shared" si="0"/>
        <v>0</v>
      </c>
      <c r="N12" s="60">
        <f t="shared" si="6"/>
        <v>0</v>
      </c>
      <c r="O12" s="61"/>
      <c r="P12" s="62"/>
      <c r="Q12" s="62"/>
      <c r="R12" s="63">
        <f t="shared" si="1"/>
        <v>0</v>
      </c>
      <c r="S12" s="61"/>
      <c r="T12" s="62"/>
      <c r="U12" s="62"/>
      <c r="V12" s="62"/>
      <c r="W12" s="64">
        <f t="shared" si="2"/>
        <v>0</v>
      </c>
      <c r="X12" s="65">
        <f t="shared" si="7"/>
        <v>0</v>
      </c>
      <c r="Y12" s="66"/>
      <c r="Z12" s="67"/>
      <c r="AA12" s="68">
        <f t="shared" si="3"/>
        <v>0</v>
      </c>
      <c r="AB12" s="69">
        <f t="shared" si="4"/>
        <v>0</v>
      </c>
      <c r="AC12" s="70">
        <f t="shared" si="5"/>
        <v>0</v>
      </c>
      <c r="AD12" s="120"/>
      <c r="AE12" s="121"/>
      <c r="AF12" s="53">
        <f t="shared" si="8"/>
        <v>0</v>
      </c>
      <c r="AG12" s="54" t="str">
        <f t="shared" si="9"/>
        <v>––</v>
      </c>
      <c r="AH12" s="71"/>
    </row>
    <row r="13" spans="1:42" s="15" customFormat="1" ht="19.899999999999999" customHeight="1" thickBot="1" x14ac:dyDescent="0.25">
      <c r="A13" s="72">
        <v>6</v>
      </c>
      <c r="B13" s="72"/>
      <c r="C13" s="72"/>
      <c r="D13" s="57"/>
      <c r="E13" s="58"/>
      <c r="F13" s="59"/>
      <c r="G13" s="59"/>
      <c r="H13" s="59"/>
      <c r="I13" s="59"/>
      <c r="J13" s="59"/>
      <c r="K13" s="59"/>
      <c r="L13" s="59"/>
      <c r="M13" s="31">
        <f t="shared" si="0"/>
        <v>0</v>
      </c>
      <c r="N13" s="46">
        <f t="shared" si="6"/>
        <v>0</v>
      </c>
      <c r="O13" s="61"/>
      <c r="P13" s="62"/>
      <c r="Q13" s="62"/>
      <c r="R13" s="47">
        <f t="shared" si="1"/>
        <v>0</v>
      </c>
      <c r="S13" s="61"/>
      <c r="T13" s="62"/>
      <c r="U13" s="62"/>
      <c r="V13" s="62"/>
      <c r="W13" s="48">
        <f t="shared" si="2"/>
        <v>0</v>
      </c>
      <c r="X13" s="49">
        <f t="shared" si="7"/>
        <v>0</v>
      </c>
      <c r="Y13" s="66"/>
      <c r="Z13" s="67"/>
      <c r="AA13" s="50">
        <f t="shared" si="3"/>
        <v>0</v>
      </c>
      <c r="AB13" s="51">
        <f t="shared" si="4"/>
        <v>0</v>
      </c>
      <c r="AC13" s="52">
        <f t="shared" si="5"/>
        <v>0</v>
      </c>
      <c r="AD13" s="120"/>
      <c r="AE13" s="121"/>
      <c r="AF13" s="53">
        <f t="shared" si="8"/>
        <v>0</v>
      </c>
      <c r="AG13" s="54" t="str">
        <f t="shared" si="9"/>
        <v>––</v>
      </c>
      <c r="AH13" s="73"/>
    </row>
    <row r="14" spans="1:42" s="15" customFormat="1" ht="19.899999999999999" customHeight="1" thickBot="1" x14ac:dyDescent="0.25">
      <c r="A14" s="72">
        <v>7</v>
      </c>
      <c r="B14" s="72"/>
      <c r="C14" s="72"/>
      <c r="D14" s="57"/>
      <c r="E14" s="58"/>
      <c r="F14" s="59"/>
      <c r="G14" s="59"/>
      <c r="H14" s="59"/>
      <c r="I14" s="59"/>
      <c r="J14" s="59"/>
      <c r="K14" s="59"/>
      <c r="L14" s="59"/>
      <c r="M14" s="31">
        <f t="shared" si="0"/>
        <v>0</v>
      </c>
      <c r="N14" s="60">
        <f t="shared" si="6"/>
        <v>0</v>
      </c>
      <c r="O14" s="61"/>
      <c r="P14" s="62"/>
      <c r="Q14" s="62"/>
      <c r="R14" s="63">
        <f t="shared" si="1"/>
        <v>0</v>
      </c>
      <c r="S14" s="61"/>
      <c r="T14" s="62"/>
      <c r="U14" s="62"/>
      <c r="V14" s="62"/>
      <c r="W14" s="64">
        <f t="shared" si="2"/>
        <v>0</v>
      </c>
      <c r="X14" s="65">
        <f t="shared" si="7"/>
        <v>0</v>
      </c>
      <c r="Y14" s="66"/>
      <c r="Z14" s="67"/>
      <c r="AA14" s="68">
        <f t="shared" si="3"/>
        <v>0</v>
      </c>
      <c r="AB14" s="69">
        <f t="shared" si="4"/>
        <v>0</v>
      </c>
      <c r="AC14" s="70">
        <f t="shared" si="5"/>
        <v>0</v>
      </c>
      <c r="AD14" s="120"/>
      <c r="AE14" s="121"/>
      <c r="AF14" s="53">
        <f t="shared" si="8"/>
        <v>0</v>
      </c>
      <c r="AG14" s="54" t="str">
        <f t="shared" si="9"/>
        <v>––</v>
      </c>
      <c r="AH14" s="71"/>
    </row>
    <row r="15" spans="1:42" s="15" customFormat="1" ht="19.899999999999999" customHeight="1" thickBot="1" x14ac:dyDescent="0.25">
      <c r="A15" s="72">
        <v>8</v>
      </c>
      <c r="B15" s="72"/>
      <c r="C15" s="72"/>
      <c r="D15" s="57"/>
      <c r="E15" s="58"/>
      <c r="F15" s="59"/>
      <c r="G15" s="59"/>
      <c r="H15" s="59"/>
      <c r="I15" s="59"/>
      <c r="J15" s="59"/>
      <c r="K15" s="59"/>
      <c r="L15" s="59"/>
      <c r="M15" s="31">
        <f t="shared" si="0"/>
        <v>0</v>
      </c>
      <c r="N15" s="60">
        <f t="shared" si="6"/>
        <v>0</v>
      </c>
      <c r="O15" s="61"/>
      <c r="P15" s="62"/>
      <c r="Q15" s="62"/>
      <c r="R15" s="63">
        <f t="shared" si="1"/>
        <v>0</v>
      </c>
      <c r="S15" s="61"/>
      <c r="T15" s="62"/>
      <c r="U15" s="62"/>
      <c r="V15" s="62"/>
      <c r="W15" s="64">
        <f t="shared" si="2"/>
        <v>0</v>
      </c>
      <c r="X15" s="65">
        <f t="shared" si="7"/>
        <v>0</v>
      </c>
      <c r="Y15" s="66"/>
      <c r="Z15" s="67"/>
      <c r="AA15" s="68">
        <f t="shared" si="3"/>
        <v>0</v>
      </c>
      <c r="AB15" s="51">
        <f t="shared" si="4"/>
        <v>0</v>
      </c>
      <c r="AC15" s="70">
        <f t="shared" si="5"/>
        <v>0</v>
      </c>
      <c r="AD15" s="120"/>
      <c r="AE15" s="121"/>
      <c r="AF15" s="53">
        <f t="shared" si="8"/>
        <v>0</v>
      </c>
      <c r="AG15" s="54" t="str">
        <f t="shared" si="9"/>
        <v>––</v>
      </c>
      <c r="AH15" s="71"/>
    </row>
    <row r="16" spans="1:42" s="15" customFormat="1" ht="19.899999999999999" customHeight="1" thickBot="1" x14ac:dyDescent="0.25">
      <c r="A16" s="72">
        <v>9</v>
      </c>
      <c r="B16" s="72"/>
      <c r="C16" s="72"/>
      <c r="D16" s="57"/>
      <c r="E16" s="58"/>
      <c r="F16" s="59"/>
      <c r="G16" s="59"/>
      <c r="H16" s="59"/>
      <c r="I16" s="59"/>
      <c r="J16" s="59"/>
      <c r="K16" s="59"/>
      <c r="L16" s="59"/>
      <c r="M16" s="31">
        <f t="shared" si="0"/>
        <v>0</v>
      </c>
      <c r="N16" s="60">
        <f t="shared" si="6"/>
        <v>0</v>
      </c>
      <c r="O16" s="61"/>
      <c r="P16" s="62"/>
      <c r="Q16" s="62"/>
      <c r="R16" s="63">
        <f t="shared" si="1"/>
        <v>0</v>
      </c>
      <c r="S16" s="61"/>
      <c r="T16" s="62"/>
      <c r="U16" s="62"/>
      <c r="V16" s="62"/>
      <c r="W16" s="64">
        <f t="shared" si="2"/>
        <v>0</v>
      </c>
      <c r="X16" s="65">
        <f t="shared" si="7"/>
        <v>0</v>
      </c>
      <c r="Y16" s="66"/>
      <c r="Z16" s="67"/>
      <c r="AA16" s="68">
        <f t="shared" si="3"/>
        <v>0</v>
      </c>
      <c r="AB16" s="60">
        <f t="shared" si="4"/>
        <v>0</v>
      </c>
      <c r="AC16" s="70">
        <f t="shared" si="5"/>
        <v>0</v>
      </c>
      <c r="AD16" s="120"/>
      <c r="AE16" s="121"/>
      <c r="AF16" s="53">
        <f t="shared" si="8"/>
        <v>0</v>
      </c>
      <c r="AG16" s="54" t="str">
        <f t="shared" si="9"/>
        <v>––</v>
      </c>
      <c r="AH16" s="71"/>
    </row>
    <row r="17" spans="1:40" s="15" customFormat="1" ht="19.899999999999999" customHeight="1" thickBot="1" x14ac:dyDescent="0.25">
      <c r="A17" s="72">
        <v>10</v>
      </c>
      <c r="B17" s="72"/>
      <c r="C17" s="72"/>
      <c r="D17" s="57"/>
      <c r="E17" s="58"/>
      <c r="F17" s="59"/>
      <c r="G17" s="59"/>
      <c r="H17" s="59"/>
      <c r="I17" s="59"/>
      <c r="J17" s="59"/>
      <c r="K17" s="59"/>
      <c r="L17" s="59"/>
      <c r="M17" s="31">
        <f t="shared" si="0"/>
        <v>0</v>
      </c>
      <c r="N17" s="60">
        <f t="shared" si="6"/>
        <v>0</v>
      </c>
      <c r="O17" s="61"/>
      <c r="P17" s="62"/>
      <c r="Q17" s="62"/>
      <c r="R17" s="63">
        <f t="shared" si="1"/>
        <v>0</v>
      </c>
      <c r="S17" s="61"/>
      <c r="T17" s="62"/>
      <c r="U17" s="62"/>
      <c r="V17" s="62"/>
      <c r="W17" s="64">
        <f t="shared" si="2"/>
        <v>0</v>
      </c>
      <c r="X17" s="65">
        <f t="shared" si="7"/>
        <v>0</v>
      </c>
      <c r="Y17" s="66"/>
      <c r="Z17" s="67"/>
      <c r="AA17" s="68">
        <f t="shared" si="3"/>
        <v>0</v>
      </c>
      <c r="AB17" s="69">
        <f t="shared" si="4"/>
        <v>0</v>
      </c>
      <c r="AC17" s="70">
        <f t="shared" si="5"/>
        <v>0</v>
      </c>
      <c r="AD17" s="120"/>
      <c r="AE17" s="121"/>
      <c r="AF17" s="53">
        <f t="shared" si="8"/>
        <v>0</v>
      </c>
      <c r="AG17" s="54" t="str">
        <f t="shared" si="9"/>
        <v>––</v>
      </c>
      <c r="AH17" s="71"/>
    </row>
    <row r="18" spans="1:40" s="15" customFormat="1" ht="19.899999999999999" customHeight="1" thickBot="1" x14ac:dyDescent="0.25">
      <c r="A18" s="72">
        <v>11</v>
      </c>
      <c r="B18" s="72"/>
      <c r="C18" s="72"/>
      <c r="D18" s="57"/>
      <c r="E18" s="58"/>
      <c r="F18" s="59"/>
      <c r="G18" s="59"/>
      <c r="H18" s="59"/>
      <c r="I18" s="59"/>
      <c r="J18" s="59"/>
      <c r="K18" s="59"/>
      <c r="L18" s="59"/>
      <c r="M18" s="31">
        <f t="shared" si="0"/>
        <v>0</v>
      </c>
      <c r="N18" s="60">
        <f t="shared" si="6"/>
        <v>0</v>
      </c>
      <c r="O18" s="61"/>
      <c r="P18" s="62"/>
      <c r="Q18" s="62"/>
      <c r="R18" s="63">
        <f t="shared" si="1"/>
        <v>0</v>
      </c>
      <c r="S18" s="61"/>
      <c r="T18" s="62"/>
      <c r="U18" s="62"/>
      <c r="V18" s="62"/>
      <c r="W18" s="64">
        <f t="shared" si="2"/>
        <v>0</v>
      </c>
      <c r="X18" s="65">
        <f t="shared" si="7"/>
        <v>0</v>
      </c>
      <c r="Y18" s="66"/>
      <c r="Z18" s="67"/>
      <c r="AA18" s="68">
        <f t="shared" si="3"/>
        <v>0</v>
      </c>
      <c r="AB18" s="69">
        <f t="shared" si="4"/>
        <v>0</v>
      </c>
      <c r="AC18" s="70">
        <f t="shared" si="5"/>
        <v>0</v>
      </c>
      <c r="AD18" s="120"/>
      <c r="AE18" s="121"/>
      <c r="AF18" s="53">
        <f>AC18+AD18+AE18</f>
        <v>0</v>
      </c>
      <c r="AG18" s="54" t="str">
        <f t="shared" si="9"/>
        <v>––</v>
      </c>
      <c r="AH18" s="71"/>
    </row>
    <row r="19" spans="1:40" s="15" customFormat="1" ht="19.899999999999999" customHeight="1" thickBot="1" x14ac:dyDescent="0.25">
      <c r="A19" s="56">
        <v>12</v>
      </c>
      <c r="B19" s="74"/>
      <c r="C19" s="74"/>
      <c r="D19" s="57"/>
      <c r="E19" s="75"/>
      <c r="F19" s="76"/>
      <c r="G19" s="76"/>
      <c r="H19" s="76"/>
      <c r="I19" s="76"/>
      <c r="J19" s="76"/>
      <c r="K19" s="76"/>
      <c r="L19" s="76"/>
      <c r="M19" s="31">
        <f t="shared" si="0"/>
        <v>0</v>
      </c>
      <c r="N19" s="77">
        <f t="shared" si="6"/>
        <v>0</v>
      </c>
      <c r="O19" s="78"/>
      <c r="P19" s="79"/>
      <c r="Q19" s="79"/>
      <c r="R19" s="63">
        <f t="shared" si="1"/>
        <v>0</v>
      </c>
      <c r="S19" s="78"/>
      <c r="T19" s="79"/>
      <c r="U19" s="79"/>
      <c r="V19" s="79"/>
      <c r="W19" s="80">
        <f t="shared" si="2"/>
        <v>0</v>
      </c>
      <c r="X19" s="65">
        <f t="shared" si="7"/>
        <v>0</v>
      </c>
      <c r="Y19" s="81"/>
      <c r="Z19" s="82"/>
      <c r="AA19" s="83">
        <f t="shared" si="3"/>
        <v>0</v>
      </c>
      <c r="AB19" s="69">
        <f t="shared" si="4"/>
        <v>0</v>
      </c>
      <c r="AC19" s="70">
        <f t="shared" si="5"/>
        <v>0</v>
      </c>
      <c r="AD19" s="120"/>
      <c r="AE19" s="121"/>
      <c r="AF19" s="53">
        <f>AC19+AD19+AE19</f>
        <v>0</v>
      </c>
      <c r="AG19" s="84" t="str">
        <f t="shared" si="9"/>
        <v>––</v>
      </c>
      <c r="AH19" s="85"/>
    </row>
    <row r="20" spans="1:40" s="15" customFormat="1" ht="19.899999999999999" customHeight="1" thickBot="1" x14ac:dyDescent="0.25">
      <c r="D20" s="86" t="s">
        <v>8</v>
      </c>
      <c r="E20" s="87">
        <f t="shared" ref="E20:L20" si="10">AVERAGE(E8:E19)</f>
        <v>1</v>
      </c>
      <c r="F20" s="88">
        <f t="shared" si="10"/>
        <v>3</v>
      </c>
      <c r="G20" s="88">
        <f t="shared" si="10"/>
        <v>5</v>
      </c>
      <c r="H20" s="88">
        <f t="shared" si="10"/>
        <v>1</v>
      </c>
      <c r="I20" s="88">
        <f t="shared" si="10"/>
        <v>2</v>
      </c>
      <c r="J20" s="88">
        <f t="shared" si="10"/>
        <v>3</v>
      </c>
      <c r="K20" s="88">
        <f t="shared" si="10"/>
        <v>1</v>
      </c>
      <c r="L20" s="88">
        <f t="shared" si="10"/>
        <v>4</v>
      </c>
      <c r="M20" s="31">
        <f t="shared" si="0"/>
        <v>20</v>
      </c>
      <c r="N20" s="89">
        <f t="shared" ref="N20:AF20" si="11">AVERAGE(N8:N19)</f>
        <v>0.83333333333333337</v>
      </c>
      <c r="O20" s="87">
        <f t="shared" si="11"/>
        <v>2</v>
      </c>
      <c r="P20" s="87">
        <f t="shared" si="11"/>
        <v>5</v>
      </c>
      <c r="Q20" s="87">
        <f t="shared" si="11"/>
        <v>2</v>
      </c>
      <c r="R20" s="90">
        <f t="shared" si="11"/>
        <v>0.75</v>
      </c>
      <c r="S20" s="87">
        <f t="shared" si="11"/>
        <v>20</v>
      </c>
      <c r="T20" s="87">
        <f t="shared" si="11"/>
        <v>10</v>
      </c>
      <c r="U20" s="87">
        <f t="shared" si="11"/>
        <v>5</v>
      </c>
      <c r="V20" s="87">
        <f t="shared" si="11"/>
        <v>4</v>
      </c>
      <c r="W20" s="91">
        <f t="shared" si="11"/>
        <v>3.25</v>
      </c>
      <c r="X20" s="92">
        <f t="shared" si="11"/>
        <v>0.65</v>
      </c>
      <c r="Y20" s="93">
        <f t="shared" si="11"/>
        <v>15</v>
      </c>
      <c r="Z20" s="94">
        <f t="shared" si="11"/>
        <v>5</v>
      </c>
      <c r="AA20" s="95">
        <f t="shared" si="11"/>
        <v>1.6666666666666667</v>
      </c>
      <c r="AB20" s="96">
        <f t="shared" si="11"/>
        <v>0.55555555555555558</v>
      </c>
      <c r="AC20" s="97">
        <f t="shared" si="11"/>
        <v>2.7888888888888892</v>
      </c>
      <c r="AD20" s="98">
        <f t="shared" si="11"/>
        <v>10</v>
      </c>
      <c r="AE20" s="98">
        <f t="shared" si="11"/>
        <v>10</v>
      </c>
      <c r="AF20" s="97">
        <f t="shared" si="11"/>
        <v>4.4555555555555557</v>
      </c>
      <c r="AG20" s="99"/>
      <c r="AH20" s="99"/>
    </row>
    <row r="21" spans="1:40" s="15" customFormat="1" ht="19.899999999999999" customHeight="1" thickBot="1" x14ac:dyDescent="0.25">
      <c r="D21" s="100" t="s">
        <v>9</v>
      </c>
      <c r="E21" s="101">
        <f t="shared" ref="E21:AF21" si="12">E20*100/E7</f>
        <v>50</v>
      </c>
      <c r="F21" s="102">
        <f t="shared" si="12"/>
        <v>50</v>
      </c>
      <c r="G21" s="102">
        <f t="shared" si="12"/>
        <v>50</v>
      </c>
      <c r="H21" s="102">
        <f t="shared" si="12"/>
        <v>33.333333333333336</v>
      </c>
      <c r="I21" s="102">
        <f t="shared" si="12"/>
        <v>100</v>
      </c>
      <c r="J21" s="102">
        <f t="shared" si="12"/>
        <v>60</v>
      </c>
      <c r="K21" s="102">
        <f t="shared" si="12"/>
        <v>33.333333333333336</v>
      </c>
      <c r="L21" s="102">
        <f t="shared" si="12"/>
        <v>80</v>
      </c>
      <c r="M21" s="103">
        <f t="shared" si="12"/>
        <v>55.555555555555557</v>
      </c>
      <c r="N21" s="104">
        <f t="shared" si="12"/>
        <v>4.6296296296296298</v>
      </c>
      <c r="O21" s="101">
        <f t="shared" si="12"/>
        <v>50</v>
      </c>
      <c r="P21" s="101">
        <f t="shared" si="12"/>
        <v>71.428571428571431</v>
      </c>
      <c r="Q21" s="101">
        <f t="shared" si="12"/>
        <v>33.333333333333336</v>
      </c>
      <c r="R21" s="90">
        <f t="shared" si="12"/>
        <v>4.4117647058823533</v>
      </c>
      <c r="S21" s="101">
        <f t="shared" si="12"/>
        <v>58.823529411764703</v>
      </c>
      <c r="T21" s="101">
        <f t="shared" si="12"/>
        <v>45.454545454545453</v>
      </c>
      <c r="U21" s="101">
        <f t="shared" si="12"/>
        <v>100</v>
      </c>
      <c r="V21" s="101">
        <f t="shared" si="12"/>
        <v>57.142857142857146</v>
      </c>
      <c r="W21" s="91">
        <f t="shared" si="12"/>
        <v>4.7794117647058822</v>
      </c>
      <c r="X21" s="105">
        <f t="shared" si="12"/>
        <v>3.8235294117647061</v>
      </c>
      <c r="Y21" s="101">
        <f t="shared" si="12"/>
        <v>83.333333333333329</v>
      </c>
      <c r="Z21" s="102">
        <f t="shared" si="12"/>
        <v>83.333333333333329</v>
      </c>
      <c r="AA21" s="106">
        <f t="shared" si="12"/>
        <v>6.9444444444444455</v>
      </c>
      <c r="AB21" s="96">
        <f t="shared" si="12"/>
        <v>6.9444444444444446</v>
      </c>
      <c r="AC21" s="107">
        <f t="shared" si="12"/>
        <v>4.6481481481481488</v>
      </c>
      <c r="AD21" s="97">
        <f t="shared" si="12"/>
        <v>40</v>
      </c>
      <c r="AE21" s="97">
        <f t="shared" si="12"/>
        <v>66.666666666666671</v>
      </c>
      <c r="AF21" s="108">
        <f t="shared" si="12"/>
        <v>4.4555555555555557</v>
      </c>
      <c r="AG21" s="99"/>
      <c r="AH21" s="99"/>
    </row>
    <row r="22" spans="1:40" ht="19.899999999999999" customHeight="1" x14ac:dyDescent="0.2"/>
    <row r="23" spans="1:40" ht="19.899999999999999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Y23" s="124" t="s">
        <v>24</v>
      </c>
      <c r="Z23" s="125"/>
      <c r="AA23" s="125"/>
      <c r="AB23" s="125"/>
      <c r="AC23" s="125"/>
      <c r="AD23" s="125"/>
      <c r="AE23" s="125"/>
      <c r="AF23" s="125"/>
      <c r="AG23" s="125"/>
      <c r="AH23" s="126"/>
      <c r="AI23" s="10"/>
      <c r="AJ23" s="10"/>
      <c r="AK23" s="10"/>
      <c r="AL23" s="10"/>
      <c r="AM23" s="10"/>
      <c r="AN23" s="10"/>
    </row>
    <row r="24" spans="1:40" ht="19.899999999999999" customHeight="1" x14ac:dyDescent="0.2">
      <c r="A24" s="2"/>
      <c r="B24" s="2"/>
      <c r="C24" s="2"/>
      <c r="D24" s="5"/>
      <c r="E24" s="5"/>
      <c r="F24" s="5"/>
      <c r="G24" s="5"/>
      <c r="H24" s="5"/>
      <c r="I24" s="5"/>
      <c r="J24" s="5"/>
      <c r="K24" s="5"/>
      <c r="L24" s="5"/>
      <c r="AJ24" s="3"/>
      <c r="AL24" s="2"/>
      <c r="AM24" s="2"/>
      <c r="AN24" s="2"/>
    </row>
    <row r="25" spans="1:40" ht="19.899999999999999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AL25" s="2"/>
      <c r="AM25" s="2"/>
      <c r="AN25" s="2"/>
    </row>
    <row r="26" spans="1:40" ht="19.899999999999999" customHeight="1" x14ac:dyDescent="0.2">
      <c r="A26" s="2"/>
      <c r="B26" s="2"/>
      <c r="C26" s="2"/>
      <c r="AK26" s="4"/>
    </row>
    <row r="27" spans="1:40" ht="19.899999999999999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40" ht="19.899999999999999" customHeight="1" x14ac:dyDescent="0.2"/>
    <row r="29" spans="1:40" ht="19.899999999999999" customHeight="1" x14ac:dyDescent="0.2"/>
    <row r="30" spans="1:40" ht="19.899999999999999" customHeight="1" x14ac:dyDescent="0.2"/>
    <row r="31" spans="1:40" ht="19.899999999999999" customHeight="1" x14ac:dyDescent="0.2"/>
    <row r="32" spans="1:40" ht="19.899999999999999" customHeight="1" x14ac:dyDescent="0.2"/>
    <row r="33" ht="19.899999999999999" customHeight="1" x14ac:dyDescent="0.2"/>
    <row r="34" ht="19.899999999999999" customHeight="1" x14ac:dyDescent="0.2"/>
    <row r="35" ht="19.899999999999999" customHeight="1" x14ac:dyDescent="0.2"/>
    <row r="36" ht="19.899999999999999" customHeight="1" x14ac:dyDescent="0.2"/>
    <row r="37" ht="19.899999999999999" customHeight="1" x14ac:dyDescent="0.2"/>
    <row r="38" ht="19.899999999999999" customHeight="1" x14ac:dyDescent="0.2"/>
    <row r="39" ht="19.899999999999999" customHeight="1" x14ac:dyDescent="0.2"/>
  </sheetData>
  <mergeCells count="13">
    <mergeCell ref="Y23:AH23"/>
    <mergeCell ref="Y5:AB5"/>
    <mergeCell ref="A2:AH2"/>
    <mergeCell ref="A1:AH1"/>
    <mergeCell ref="A3:AH3"/>
    <mergeCell ref="B5:B7"/>
    <mergeCell ref="C5:C7"/>
    <mergeCell ref="A5:A7"/>
    <mergeCell ref="E5:N5"/>
    <mergeCell ref="AD5:AE5"/>
    <mergeCell ref="D5:D7"/>
    <mergeCell ref="O5:R5"/>
    <mergeCell ref="S5:X5"/>
  </mergeCells>
  <phoneticPr fontId="0" type="noConversion"/>
  <printOptions horizontalCentered="1" verticalCentered="1"/>
  <pageMargins left="0.35433070866141736" right="0.39370078740157483" top="0.6692913385826772" bottom="0.43307086614173229" header="0.51181102362204722" footer="0.27559055118110237"/>
  <pageSetup paperSize="9" scale="6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VL KKCHO A58 xx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Roman Lehotský</cp:lastModifiedBy>
  <cp:lastPrinted>2022-01-13T22:55:29Z</cp:lastPrinted>
  <dcterms:created xsi:type="dcterms:W3CDTF">2007-01-22T20:18:35Z</dcterms:created>
  <dcterms:modified xsi:type="dcterms:W3CDTF">2022-01-18T11:01:12Z</dcterms:modified>
</cp:coreProperties>
</file>